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marlaneighbour/Documents/GAP/Fusion/Fusion Resources Webpage/"/>
    </mc:Choice>
  </mc:AlternateContent>
  <xr:revisionPtr revIDLastSave="0" documentId="13_ncr:1_{8A6597BF-DC1D-1643-A25C-F572EB361BF7}" xr6:coauthVersionLast="47" xr6:coauthVersionMax="47" xr10:uidLastSave="{00000000-0000-0000-0000-000000000000}"/>
  <bookViews>
    <workbookView xWindow="0" yWindow="460" windowWidth="28800" windowHeight="15940" activeTab="4" xr2:uid="{00000000-000D-0000-FFFF-FFFF00000000}"/>
  </bookViews>
  <sheets>
    <sheet name="Dashboard" sheetId="1" r:id="rId1"/>
    <sheet name="Expenses" sheetId="2" r:id="rId2"/>
    <sheet name="Participants" sheetId="3" r:id="rId3"/>
    <sheet name="Support Calls" sheetId="4" r:id="rId4"/>
    <sheet name="Roster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3" l="1"/>
  <c r="E13" i="3"/>
  <c r="B30" i="2"/>
  <c r="C15" i="1"/>
  <c r="B13" i="1"/>
  <c r="B16" i="1" s="1"/>
  <c r="B17" i="1" s="1"/>
  <c r="C12" i="1"/>
  <c r="D12" i="1" s="1"/>
  <c r="C11" i="1"/>
  <c r="D11" i="1" s="1"/>
  <c r="C10" i="1"/>
  <c r="D10" i="1" s="1"/>
  <c r="C9" i="1"/>
  <c r="D9" i="1" s="1"/>
  <c r="C8" i="1"/>
  <c r="D8" i="1" s="1"/>
  <c r="C7" i="1"/>
  <c r="D7" i="1" s="1"/>
  <c r="C6" i="1"/>
  <c r="D6" i="1" s="1"/>
  <c r="C5" i="1"/>
  <c r="C4" i="1"/>
  <c r="C3" i="1"/>
  <c r="C2" i="1"/>
  <c r="D13" i="1" l="1"/>
  <c r="C13" i="1"/>
  <c r="C16" i="1" s="1"/>
  <c r="C17" i="1" s="1"/>
  <c r="D15" i="1"/>
</calcChain>
</file>

<file path=xl/sharedStrings.xml><?xml version="1.0" encoding="utf-8"?>
<sst xmlns="http://schemas.openxmlformats.org/spreadsheetml/2006/main" count="196" uniqueCount="89">
  <si>
    <t>Budget</t>
  </si>
  <si>
    <t>Budgeted</t>
  </si>
  <si>
    <t>Actual</t>
  </si>
  <si>
    <t>Delta</t>
  </si>
  <si>
    <t>Notes</t>
  </si>
  <si>
    <t>Trainer Fee</t>
  </si>
  <si>
    <t>Coach Fee</t>
  </si>
  <si>
    <t>GAP Fee</t>
  </si>
  <si>
    <t>Venue Fee</t>
  </si>
  <si>
    <t>Trainer Accomodations</t>
  </si>
  <si>
    <t>Team Meetings</t>
  </si>
  <si>
    <t>Supplies</t>
  </si>
  <si>
    <t>Gift Basket</t>
  </si>
  <si>
    <t>Rentals</t>
  </si>
  <si>
    <t>Team &amp; Trainer Meals</t>
  </si>
  <si>
    <t>Decor &amp; Snacks</t>
  </si>
  <si>
    <t>Income</t>
  </si>
  <si>
    <t>Expenses</t>
  </si>
  <si>
    <t>Expense</t>
  </si>
  <si>
    <t>Date</t>
  </si>
  <si>
    <t>Purpose</t>
  </si>
  <si>
    <t>Stater Bros – Team Kickoff Meal</t>
  </si>
  <si>
    <t>Team Meeting Babysitting</t>
  </si>
  <si>
    <t>Newlywed Game prize</t>
  </si>
  <si>
    <t>Meal for Team Meeting</t>
  </si>
  <si>
    <t>Purchase of 20 chairs</t>
  </si>
  <si>
    <t>Fusion admin fee</t>
  </si>
  <si>
    <t>Amazon gift bags, chocolate, locks</t>
  </si>
  <si>
    <t>Target: cider</t>
  </si>
  <si>
    <t>Trader Joes: wine</t>
  </si>
  <si>
    <t>Amazon: decor lights &amp; cord</t>
  </si>
  <si>
    <t>Amazon: coffee pots</t>
  </si>
  <si>
    <t>Amazon: tissue boxes</t>
  </si>
  <si>
    <t>Amazon: namebadges, stickers, supplies</t>
  </si>
  <si>
    <t>Staples: easels + purell</t>
  </si>
  <si>
    <t>Trader Joes snacks</t>
  </si>
  <si>
    <t>Vons: snacks</t>
  </si>
  <si>
    <t>Target: snacks</t>
  </si>
  <si>
    <t>Amazon: bottle openers</t>
  </si>
  <si>
    <t>Amazon: tissues</t>
  </si>
  <si>
    <t>Arcade coffee</t>
  </si>
  <si>
    <t>Everytable Friday lunch</t>
  </si>
  <si>
    <t>Arcade afternoon coffee</t>
  </si>
  <si>
    <t>Acrade Day 2 coffee</t>
  </si>
  <si>
    <t>Fire Up Grill</t>
  </si>
  <si>
    <t>Trainer hotel</t>
  </si>
  <si>
    <t>Couple</t>
  </si>
  <si>
    <t>Enrolled by</t>
  </si>
  <si>
    <t>Gift</t>
  </si>
  <si>
    <t>Rate</t>
  </si>
  <si>
    <t>Received</t>
  </si>
  <si>
    <t>Pardees</t>
  </si>
  <si>
    <t>Red</t>
  </si>
  <si>
    <t>Team discount</t>
  </si>
  <si>
    <t>Chiens</t>
  </si>
  <si>
    <t>Cider</t>
  </si>
  <si>
    <t>White</t>
  </si>
  <si>
    <t>Beards</t>
  </si>
  <si>
    <t>Participant</t>
  </si>
  <si>
    <t>Assigned</t>
  </si>
  <si>
    <t>Scheduled</t>
  </si>
  <si>
    <t>Called</t>
  </si>
  <si>
    <t>Caller</t>
  </si>
  <si>
    <t>Call Date</t>
  </si>
  <si>
    <t>Eval Rec?</t>
  </si>
  <si>
    <t>Notes / Special Needs</t>
  </si>
  <si>
    <t>bipolar, "managed well"</t>
  </si>
  <si>
    <t>gluten free</t>
  </si>
  <si>
    <t>First Name</t>
  </si>
  <si>
    <t>Last Name</t>
  </si>
  <si>
    <t>Birth Date</t>
  </si>
  <si>
    <t>Mobile</t>
  </si>
  <si>
    <t>Email</t>
  </si>
  <si>
    <t>Street Address</t>
  </si>
  <si>
    <t>City</t>
  </si>
  <si>
    <t>State</t>
  </si>
  <si>
    <t>Zip</t>
  </si>
  <si>
    <t>Team Member?  Or Participant?</t>
  </si>
  <si>
    <t>Trainer booked at Hampton Inn</t>
  </si>
  <si>
    <t>EXAMPLE OF A "BREAK-EVEN" FUSION.  The biggest financial outlier you must consider is that this Sponsor was able to barter and secure a location for 3 days at NO COST and location cost is the highest line item in a budget.</t>
  </si>
  <si>
    <t xml:space="preserve">These sponsors broke even at 11 participants with a no cost venue.  </t>
  </si>
  <si>
    <t>(Extra money was available in "Team Meetings" so the Trainer and Sponsor coffee and some snacks during the Fusion were added here)</t>
  </si>
  <si>
    <t>Starbucks for some team members</t>
  </si>
  <si>
    <t>Babysitting</t>
  </si>
  <si>
    <t>Chair fee rental for 3 days of training</t>
  </si>
  <si>
    <t>Did not complete the training.  No reimbursement.</t>
  </si>
  <si>
    <t>Couple Names</t>
  </si>
  <si>
    <t>Name</t>
  </si>
  <si>
    <t>Caller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</si>
</sst>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m&quot; &quot;d"/>
    <numFmt numFmtId="165" formatCode="_(&quot;$&quot;* #,##0.00_);_(&quot;$&quot;* \(#,##0.00\);_(&quot;$&quot;* &quot;-&quot;??.00_);_(@_)"/>
  </numFmts>
  <fonts count="19">
    <font>
      <sz val="10"/>
      <color rgb="FF000000"/>
      <name val="Arial"/>
      <scheme val="minor"/>
    </font>
    <font>
      <b/>
      <sz val="10"/>
      <color rgb="FFFFFFFF"/>
      <name val="Arial"/>
    </font>
    <font>
      <sz val="10"/>
      <color rgb="FFFFFFFF"/>
      <name val="Arial"/>
    </font>
    <font>
      <sz val="10"/>
      <color theme="1"/>
      <name val="Arial"/>
      <scheme val="minor"/>
    </font>
    <font>
      <sz val="10"/>
      <color rgb="FF999999"/>
      <name val="Arial"/>
      <scheme val="minor"/>
    </font>
    <font>
      <sz val="10"/>
      <color rgb="FFF09300"/>
      <name val="Arial"/>
      <scheme val="minor"/>
    </font>
    <font>
      <sz val="10"/>
      <color rgb="FF93C47D"/>
      <name val="Arial"/>
      <scheme val="minor"/>
    </font>
    <font>
      <b/>
      <sz val="10"/>
      <color theme="1"/>
      <name val="Arial"/>
      <scheme val="minor"/>
    </font>
    <font>
      <b/>
      <sz val="10"/>
      <color rgb="FF93C47D"/>
      <name val="Arial"/>
      <scheme val="minor"/>
    </font>
    <font>
      <sz val="10"/>
      <color rgb="FFB7B7B7"/>
      <name val="Arial"/>
      <scheme val="minor"/>
    </font>
    <font>
      <b/>
      <sz val="10"/>
      <color rgb="FFB7B7B7"/>
      <name val="Arial"/>
      <scheme val="minor"/>
    </font>
    <font>
      <sz val="10"/>
      <color rgb="FF6AA84F"/>
      <name val="Arial"/>
      <scheme val="minor"/>
    </font>
    <font>
      <sz val="10"/>
      <color rgb="FFD9D9D9"/>
      <name val="Arial"/>
      <scheme val="minor"/>
    </font>
    <font>
      <sz val="10"/>
      <color rgb="FF000000"/>
      <name val="Arial"/>
    </font>
    <font>
      <sz val="10"/>
      <color rgb="FF000000"/>
      <name val="-apple-system"/>
    </font>
    <font>
      <i/>
      <sz val="12"/>
      <color rgb="FF00000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FF0000"/>
      <name val="Arial (Body)"/>
    </font>
    <font>
      <sz val="10"/>
      <color rgb="FFFF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3" fillId="0" borderId="0" xfId="0" applyFont="1" applyAlignment="1"/>
    <xf numFmtId="44" fontId="3" fillId="0" borderId="0" xfId="0" applyNumberFormat="1" applyFont="1" applyAlignment="1"/>
    <xf numFmtId="44" fontId="0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4" fontId="6" fillId="0" borderId="0" xfId="0" applyNumberFormat="1" applyFont="1"/>
    <xf numFmtId="0" fontId="3" fillId="0" borderId="1" xfId="0" applyFont="1" applyBorder="1"/>
    <xf numFmtId="44" fontId="3" fillId="0" borderId="1" xfId="0" applyNumberFormat="1" applyFont="1" applyBorder="1"/>
    <xf numFmtId="44" fontId="7" fillId="0" borderId="1" xfId="0" applyNumberFormat="1" applyFont="1" applyBorder="1"/>
    <xf numFmtId="0" fontId="8" fillId="0" borderId="1" xfId="0" applyFont="1" applyBorder="1"/>
    <xf numFmtId="0" fontId="3" fillId="0" borderId="1" xfId="0" applyFont="1" applyBorder="1" applyAlignment="1">
      <alignment horizontal="left"/>
    </xf>
    <xf numFmtId="44" fontId="9" fillId="0" borderId="0" xfId="0" applyNumberFormat="1" applyFont="1" applyAlignment="1"/>
    <xf numFmtId="44" fontId="3" fillId="0" borderId="0" xfId="0" applyNumberFormat="1" applyFont="1"/>
    <xf numFmtId="0" fontId="3" fillId="0" borderId="0" xfId="0" applyFont="1"/>
    <xf numFmtId="44" fontId="9" fillId="0" borderId="0" xfId="0" applyNumberFormat="1" applyFont="1"/>
    <xf numFmtId="44" fontId="10" fillId="0" borderId="1" xfId="0" applyNumberFormat="1" applyFont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164" fontId="3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/>
    <xf numFmtId="0" fontId="3" fillId="0" borderId="1" xfId="0" applyFont="1" applyBorder="1" applyAlignment="1">
      <alignment horizontal="center"/>
    </xf>
    <xf numFmtId="165" fontId="9" fillId="0" borderId="1" xfId="0" applyNumberFormat="1" applyFont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/>
    <xf numFmtId="0" fontId="12" fillId="0" borderId="0" xfId="0" applyFont="1" applyAlignment="1">
      <alignment horizontal="center"/>
    </xf>
    <xf numFmtId="49" fontId="3" fillId="0" borderId="0" xfId="0" applyNumberFormat="1" applyFont="1" applyAlignment="1"/>
    <xf numFmtId="164" fontId="3" fillId="0" borderId="0" xfId="0" applyNumberFormat="1" applyFont="1" applyAlignment="1">
      <alignment horizontal="center"/>
    </xf>
    <xf numFmtId="0" fontId="13" fillId="3" borderId="0" xfId="0" applyFont="1" applyFill="1" applyAlignment="1">
      <alignment horizontal="left"/>
    </xf>
    <xf numFmtId="49" fontId="3" fillId="0" borderId="0" xfId="0" applyNumberFormat="1" applyFont="1"/>
    <xf numFmtId="0" fontId="3" fillId="0" borderId="0" xfId="0" applyFont="1" applyAlignment="1">
      <alignment horizontal="center"/>
    </xf>
    <xf numFmtId="49" fontId="9" fillId="0" borderId="1" xfId="0" applyNumberFormat="1" applyFont="1" applyBorder="1"/>
    <xf numFmtId="49" fontId="3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9" fontId="14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/>
    <xf numFmtId="0" fontId="15" fillId="4" borderId="0" xfId="0" applyFont="1" applyFill="1" applyAlignment="1"/>
    <xf numFmtId="0" fontId="0" fillId="4" borderId="0" xfId="0" applyFont="1" applyFill="1" applyAlignment="1"/>
    <xf numFmtId="0" fontId="16" fillId="0" borderId="0" xfId="0" applyFont="1" applyAlignment="1">
      <alignment horizontal="left"/>
    </xf>
    <xf numFmtId="0" fontId="16" fillId="0" borderId="0" xfId="0" applyFont="1" applyAlignment="1"/>
    <xf numFmtId="0" fontId="17" fillId="0" borderId="0" xfId="0" applyFont="1" applyAlignment="1"/>
    <xf numFmtId="0" fontId="18" fillId="0" borderId="0" xfId="0" applyFont="1" applyAlignment="1">
      <alignment horizontal="left"/>
    </xf>
    <xf numFmtId="49" fontId="16" fillId="0" borderId="0" xfId="0" applyNumberFormat="1" applyFont="1" applyAlignment="1"/>
  </cellXfs>
  <cellStyles count="1">
    <cellStyle name="Normal" xfId="0" builtinId="0"/>
  </cellStyles>
  <dxfs count="6">
    <dxf>
      <font>
        <color rgb="FFF09300"/>
      </font>
      <fill>
        <patternFill patternType="none"/>
      </fill>
    </dxf>
    <dxf>
      <font>
        <color rgb="FFB7B7B7"/>
      </font>
      <fill>
        <patternFill patternType="none"/>
      </fill>
    </dxf>
    <dxf>
      <font>
        <color rgb="FFF09300"/>
      </font>
      <fill>
        <patternFill patternType="none"/>
      </fill>
    </dxf>
    <dxf>
      <font>
        <color rgb="FFEA9999"/>
      </font>
      <fill>
        <patternFill patternType="none"/>
      </fill>
    </dxf>
    <dxf>
      <font>
        <color rgb="FFC53929"/>
      </font>
      <fill>
        <patternFill patternType="none"/>
      </fill>
    </dxf>
    <dxf>
      <font>
        <color rgb="FF0B8043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25"/>
  <sheetViews>
    <sheetView workbookViewId="0">
      <selection activeCell="E8" sqref="E8"/>
    </sheetView>
  </sheetViews>
  <sheetFormatPr baseColWidth="10" defaultColWidth="12.6640625" defaultRowHeight="15.75" customHeight="1"/>
  <cols>
    <col min="1" max="1" width="26.33203125" customWidth="1"/>
    <col min="5" max="5" width="52.6640625" customWidth="1"/>
  </cols>
  <sheetData>
    <row r="1" spans="1:5" ht="15.7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15.75" customHeight="1">
      <c r="A2" s="4" t="s">
        <v>5</v>
      </c>
      <c r="B2" s="5">
        <v>2500</v>
      </c>
      <c r="C2" s="6">
        <f>SUMIF(Expenses!$D$2:$D29, A2,Expenses!$B$2:$B$29)</f>
        <v>2500</v>
      </c>
      <c r="D2" s="7"/>
      <c r="E2" s="8"/>
    </row>
    <row r="3" spans="1:5" ht="15.75" customHeight="1">
      <c r="A3" s="4" t="s">
        <v>6</v>
      </c>
      <c r="B3" s="5">
        <v>750</v>
      </c>
      <c r="C3" s="6">
        <f ca="1">SUMIF(Expenses!$D$2:$D30, A3,Expenses!$B$2:$B$29)</f>
        <v>750</v>
      </c>
      <c r="D3" s="7"/>
      <c r="E3" s="9"/>
    </row>
    <row r="4" spans="1:5" ht="15.75" customHeight="1">
      <c r="A4" s="4" t="s">
        <v>7</v>
      </c>
      <c r="B4" s="5">
        <v>150</v>
      </c>
      <c r="C4" s="6">
        <f ca="1">SUMIF(Expenses!$D$2:$D31, A4,Expenses!$B$2:$B$29)</f>
        <v>150</v>
      </c>
      <c r="D4" s="7"/>
      <c r="E4" s="9"/>
    </row>
    <row r="5" spans="1:5" ht="15.75" customHeight="1">
      <c r="A5" s="4" t="s">
        <v>8</v>
      </c>
      <c r="B5" s="5"/>
      <c r="C5" s="6">
        <f ca="1">SUMIF(Expenses!$D$2:$D32, A5,Expenses!$B$2:$B$29)</f>
        <v>0</v>
      </c>
      <c r="D5" s="7"/>
      <c r="E5" s="10"/>
    </row>
    <row r="6" spans="1:5" ht="15.75" customHeight="1">
      <c r="A6" s="4" t="s">
        <v>9</v>
      </c>
      <c r="B6" s="5">
        <v>750</v>
      </c>
      <c r="C6" s="6">
        <f ca="1">SUMIF(Expenses!$D$2:$D33, A6,Expenses!$B$2:$B$29)</f>
        <v>676.91</v>
      </c>
      <c r="D6" s="11">
        <f t="shared" ref="D6:D12" ca="1" si="0">B6-C6</f>
        <v>73.090000000000032</v>
      </c>
      <c r="E6" s="9" t="s">
        <v>78</v>
      </c>
    </row>
    <row r="7" spans="1:5" ht="15.75" customHeight="1">
      <c r="A7" s="4" t="s">
        <v>10</v>
      </c>
      <c r="B7" s="5">
        <v>250</v>
      </c>
      <c r="C7" s="6">
        <f ca="1">SUMIF(Expenses!$D$2:$D34, A7,Expenses!$B$2:$B$29)</f>
        <v>246.60999999999999</v>
      </c>
      <c r="D7" s="11">
        <f t="shared" ca="1" si="0"/>
        <v>3.3900000000000148</v>
      </c>
      <c r="E7" s="48" t="s">
        <v>81</v>
      </c>
    </row>
    <row r="8" spans="1:5" ht="15.75" customHeight="1">
      <c r="A8" s="4" t="s">
        <v>11</v>
      </c>
      <c r="B8" s="5">
        <v>300</v>
      </c>
      <c r="C8" s="6">
        <f ca="1">SUMIF(Expenses!$D$2:$D35, A8,Expenses!$B$2:$B$29)</f>
        <v>298.36</v>
      </c>
      <c r="D8" s="11">
        <f t="shared" ca="1" si="0"/>
        <v>1.6399999999999864</v>
      </c>
      <c r="E8" s="8"/>
    </row>
    <row r="9" spans="1:5" ht="15.75" customHeight="1">
      <c r="A9" s="4" t="s">
        <v>12</v>
      </c>
      <c r="B9" s="5">
        <v>350</v>
      </c>
      <c r="C9" s="6">
        <f ca="1">SUMIF(Expenses!$D$2:$D36, A9,Expenses!$B$2:$B$29)</f>
        <v>257.82</v>
      </c>
      <c r="D9" s="11">
        <f t="shared" ca="1" si="0"/>
        <v>92.18</v>
      </c>
      <c r="E9" s="8"/>
    </row>
    <row r="10" spans="1:5" ht="15.75" customHeight="1">
      <c r="A10" s="4" t="s">
        <v>13</v>
      </c>
      <c r="B10" s="5">
        <v>500</v>
      </c>
      <c r="C10" s="6">
        <f ca="1">SUMIF(Expenses!$D$2:$D37, A10,Expenses!$B$2:$B$29)</f>
        <v>489.1</v>
      </c>
      <c r="D10" s="11">
        <f t="shared" ca="1" si="0"/>
        <v>10.899999999999977</v>
      </c>
      <c r="E10" s="8"/>
    </row>
    <row r="11" spans="1:5" ht="15.75" customHeight="1">
      <c r="A11" s="4" t="s">
        <v>14</v>
      </c>
      <c r="B11" s="5">
        <v>600</v>
      </c>
      <c r="C11" s="6">
        <f ca="1">SUMIF(Expenses!$D$2:$D38, A11,Expenses!$B$2:$B$29)</f>
        <v>274.40999999999997</v>
      </c>
      <c r="D11" s="11">
        <f t="shared" ca="1" si="0"/>
        <v>325.59000000000003</v>
      </c>
      <c r="E11" s="8"/>
    </row>
    <row r="12" spans="1:5" ht="15.75" customHeight="1">
      <c r="A12" s="4" t="s">
        <v>15</v>
      </c>
      <c r="B12" s="5">
        <v>500</v>
      </c>
      <c r="C12" s="6">
        <f ca="1">SUMIF(Expenses!$D$2:$D39, A12,Expenses!$B$2:$B$29)</f>
        <v>511.37000000000006</v>
      </c>
      <c r="D12" s="11">
        <f t="shared" ca="1" si="0"/>
        <v>-11.370000000000061</v>
      </c>
      <c r="E12" s="8"/>
    </row>
    <row r="13" spans="1:5" ht="15.75" customHeight="1">
      <c r="A13" s="12"/>
      <c r="B13" s="13">
        <f t="shared" ref="B13:D13" si="1">SUM(B2:B12)</f>
        <v>6650</v>
      </c>
      <c r="C13" s="14">
        <f t="shared" ca="1" si="1"/>
        <v>6154.579999999999</v>
      </c>
      <c r="D13" s="15">
        <f t="shared" ca="1" si="1"/>
        <v>495.42</v>
      </c>
      <c r="E13" s="16"/>
    </row>
    <row r="15" spans="1:5" ht="15.75" customHeight="1">
      <c r="A15" s="4" t="s">
        <v>16</v>
      </c>
      <c r="B15" s="17">
        <v>11900</v>
      </c>
      <c r="C15" s="18">
        <f>Participants!F13</f>
        <v>6058.66</v>
      </c>
      <c r="D15" s="19">
        <f>(B13-C15)*-1</f>
        <v>-591.34000000000015</v>
      </c>
    </row>
    <row r="16" spans="1:5" ht="15.75" customHeight="1">
      <c r="A16" s="4" t="s">
        <v>17</v>
      </c>
      <c r="B16" s="20">
        <f t="shared" ref="B16:C16" si="2">B13</f>
        <v>6650</v>
      </c>
      <c r="C16" s="18">
        <f t="shared" ca="1" si="2"/>
        <v>6154.579999999999</v>
      </c>
    </row>
    <row r="17" spans="1:12" ht="15.75" customHeight="1">
      <c r="A17" s="12"/>
      <c r="B17" s="21">
        <f t="shared" ref="B17:C17" si="3">B15-B16</f>
        <v>5250</v>
      </c>
      <c r="C17" s="14">
        <f t="shared" ca="1" si="3"/>
        <v>-95.919999999999163</v>
      </c>
    </row>
    <row r="22" spans="1:12" ht="15.75" customHeight="1">
      <c r="A22" s="46" t="s">
        <v>79</v>
      </c>
      <c r="B22" s="46"/>
      <c r="C22" s="46"/>
      <c r="D22" s="46"/>
      <c r="E22" s="46"/>
      <c r="F22" s="46"/>
      <c r="G22" s="46"/>
      <c r="H22" s="46"/>
      <c r="I22" s="46"/>
      <c r="J22" s="46"/>
      <c r="K22" s="47"/>
      <c r="L22" s="47"/>
    </row>
    <row r="23" spans="1:12" ht="15.7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</row>
    <row r="24" spans="1:12" ht="15.75" customHeight="1">
      <c r="A24" s="46" t="s">
        <v>80</v>
      </c>
      <c r="B24" s="46"/>
      <c r="C24" s="46"/>
      <c r="D24" s="46"/>
      <c r="E24" s="45"/>
      <c r="F24" s="45"/>
      <c r="G24" s="45"/>
      <c r="H24" s="45"/>
      <c r="I24" s="45"/>
      <c r="J24" s="45"/>
    </row>
    <row r="25" spans="1:12" ht="15.7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</row>
  </sheetData>
  <conditionalFormatting sqref="D15">
    <cfRule type="cellIs" dxfId="5" priority="1" operator="greaterThan">
      <formula>0</formula>
    </cfRule>
  </conditionalFormatting>
  <conditionalFormatting sqref="D15">
    <cfRule type="cellIs" dxfId="4" priority="2" operator="lessThanOrEqual">
      <formula>0</formula>
    </cfRule>
  </conditionalFormatting>
  <conditionalFormatting sqref="D2:D12">
    <cfRule type="cellIs" dxfId="3" priority="3" operator="lessThanOr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E30"/>
  <sheetViews>
    <sheetView workbookViewId="0">
      <pane ySplit="1" topLeftCell="A12" activePane="bottomLeft" state="frozen"/>
      <selection pane="bottomLeft" activeCell="A32" sqref="A32"/>
    </sheetView>
  </sheetViews>
  <sheetFormatPr baseColWidth="10" defaultColWidth="12.6640625" defaultRowHeight="15.75" customHeight="1"/>
  <cols>
    <col min="1" max="1" width="33.83203125" customWidth="1"/>
    <col min="4" max="4" width="30.1640625" customWidth="1"/>
    <col min="5" max="5" width="52.6640625" customWidth="1"/>
  </cols>
  <sheetData>
    <row r="1" spans="1:5" ht="15.75" customHeight="1">
      <c r="A1" s="1" t="s">
        <v>18</v>
      </c>
      <c r="B1" s="22"/>
      <c r="C1" s="22" t="s">
        <v>19</v>
      </c>
      <c r="D1" s="2" t="s">
        <v>20</v>
      </c>
      <c r="E1" s="23" t="s">
        <v>4</v>
      </c>
    </row>
    <row r="2" spans="1:5" ht="15.75" customHeight="1">
      <c r="A2" s="4" t="s">
        <v>21</v>
      </c>
      <c r="B2" s="5">
        <v>53.16</v>
      </c>
      <c r="C2" s="24">
        <v>45305</v>
      </c>
      <c r="D2" s="4" t="s">
        <v>10</v>
      </c>
      <c r="E2" s="8"/>
    </row>
    <row r="3" spans="1:5" ht="15.75" customHeight="1">
      <c r="A3" s="49" t="s">
        <v>83</v>
      </c>
      <c r="B3" s="5">
        <v>60</v>
      </c>
      <c r="C3" s="24">
        <v>45306</v>
      </c>
      <c r="D3" s="4" t="s">
        <v>10</v>
      </c>
      <c r="E3" s="9" t="s">
        <v>22</v>
      </c>
    </row>
    <row r="4" spans="1:5" ht="15.75" customHeight="1">
      <c r="A4" s="49" t="s">
        <v>82</v>
      </c>
      <c r="B4" s="5">
        <v>12</v>
      </c>
      <c r="C4" s="24">
        <v>45306</v>
      </c>
      <c r="D4" s="4" t="s">
        <v>10</v>
      </c>
      <c r="E4" s="9" t="s">
        <v>23</v>
      </c>
    </row>
    <row r="5" spans="1:5" ht="15.75" customHeight="1">
      <c r="A5" s="4" t="s">
        <v>24</v>
      </c>
      <c r="B5" s="5">
        <v>93.35</v>
      </c>
      <c r="C5" s="24">
        <v>45317</v>
      </c>
      <c r="D5" s="4" t="s">
        <v>10</v>
      </c>
      <c r="E5" s="8"/>
    </row>
    <row r="6" spans="1:5" ht="15.75" customHeight="1">
      <c r="A6" s="4" t="s">
        <v>25</v>
      </c>
      <c r="B6" s="5">
        <v>489.1</v>
      </c>
      <c r="C6" s="24">
        <v>45337</v>
      </c>
      <c r="D6" s="4" t="s">
        <v>13</v>
      </c>
      <c r="E6" s="48" t="s">
        <v>84</v>
      </c>
    </row>
    <row r="7" spans="1:5" ht="15.75" customHeight="1">
      <c r="A7" s="4" t="s">
        <v>26</v>
      </c>
      <c r="B7" s="5">
        <v>150</v>
      </c>
      <c r="C7" s="24">
        <v>45340</v>
      </c>
      <c r="D7" s="4" t="s">
        <v>7</v>
      </c>
      <c r="E7" s="8"/>
    </row>
    <row r="8" spans="1:5" ht="15.75" customHeight="1">
      <c r="A8" s="4" t="s">
        <v>27</v>
      </c>
      <c r="B8" s="5">
        <v>148.72</v>
      </c>
      <c r="C8" s="24">
        <v>45340</v>
      </c>
      <c r="D8" s="4" t="s">
        <v>12</v>
      </c>
      <c r="E8" s="8"/>
    </row>
    <row r="9" spans="1:5" ht="15.75" customHeight="1">
      <c r="A9" s="4" t="s">
        <v>28</v>
      </c>
      <c r="B9" s="5">
        <v>8.18</v>
      </c>
      <c r="C9" s="24">
        <v>45341</v>
      </c>
      <c r="D9" s="4" t="s">
        <v>12</v>
      </c>
      <c r="E9" s="8"/>
    </row>
    <row r="10" spans="1:5" ht="15.75" customHeight="1">
      <c r="A10" s="4" t="s">
        <v>29</v>
      </c>
      <c r="B10" s="5">
        <v>86.79</v>
      </c>
      <c r="C10" s="24">
        <v>45341</v>
      </c>
      <c r="D10" s="4" t="s">
        <v>12</v>
      </c>
      <c r="E10" s="8"/>
    </row>
    <row r="11" spans="1:5" ht="15.75" customHeight="1">
      <c r="A11" s="4" t="s">
        <v>30</v>
      </c>
      <c r="B11" s="5">
        <v>49.96</v>
      </c>
      <c r="C11" s="24">
        <v>45341</v>
      </c>
      <c r="D11" s="4" t="s">
        <v>15</v>
      </c>
      <c r="E11" s="8"/>
    </row>
    <row r="12" spans="1:5" ht="15.75" customHeight="1">
      <c r="A12" s="4" t="s">
        <v>31</v>
      </c>
      <c r="B12" s="5">
        <v>84.48</v>
      </c>
      <c r="C12" s="24">
        <v>45341</v>
      </c>
      <c r="D12" s="4" t="s">
        <v>15</v>
      </c>
      <c r="E12" s="8"/>
    </row>
    <row r="13" spans="1:5" ht="15.75" customHeight="1">
      <c r="A13" s="4" t="s">
        <v>32</v>
      </c>
      <c r="B13" s="5">
        <v>19.46</v>
      </c>
      <c r="C13" s="24">
        <v>45341</v>
      </c>
      <c r="D13" s="4" t="s">
        <v>11</v>
      </c>
      <c r="E13" s="8"/>
    </row>
    <row r="14" spans="1:5" ht="15.75" customHeight="1">
      <c r="A14" s="4" t="s">
        <v>33</v>
      </c>
      <c r="B14" s="5">
        <v>179.59</v>
      </c>
      <c r="C14" s="24">
        <v>45342</v>
      </c>
      <c r="D14" s="4" t="s">
        <v>11</v>
      </c>
      <c r="E14" s="8"/>
    </row>
    <row r="15" spans="1:5" ht="15.75" customHeight="1">
      <c r="A15" s="4" t="s">
        <v>34</v>
      </c>
      <c r="B15" s="5">
        <v>87.48</v>
      </c>
      <c r="C15" s="24">
        <v>45342</v>
      </c>
      <c r="D15" s="4" t="s">
        <v>11</v>
      </c>
      <c r="E15" s="8"/>
    </row>
    <row r="16" spans="1:5" ht="15.75" customHeight="1">
      <c r="A16" s="49" t="s">
        <v>5</v>
      </c>
      <c r="B16" s="5">
        <v>2500</v>
      </c>
      <c r="C16" s="24">
        <v>45343</v>
      </c>
      <c r="D16" s="4" t="s">
        <v>5</v>
      </c>
      <c r="E16" s="25"/>
    </row>
    <row r="17" spans="1:5" ht="15.75" customHeight="1">
      <c r="A17" s="49" t="s">
        <v>6</v>
      </c>
      <c r="B17" s="5">
        <v>750</v>
      </c>
      <c r="C17" s="24">
        <v>45343</v>
      </c>
      <c r="D17" s="4" t="s">
        <v>6</v>
      </c>
      <c r="E17" s="25"/>
    </row>
    <row r="18" spans="1:5" ht="15.75" customHeight="1">
      <c r="A18" s="4" t="s">
        <v>35</v>
      </c>
      <c r="B18" s="5">
        <v>167.61</v>
      </c>
      <c r="C18" s="24">
        <v>45343</v>
      </c>
      <c r="D18" s="4" t="s">
        <v>15</v>
      </c>
      <c r="E18" s="25"/>
    </row>
    <row r="19" spans="1:5" ht="15.75" customHeight="1">
      <c r="A19" s="4" t="s">
        <v>36</v>
      </c>
      <c r="B19" s="5">
        <v>11.98</v>
      </c>
      <c r="C19" s="24">
        <v>45343</v>
      </c>
      <c r="D19" s="4" t="s">
        <v>15</v>
      </c>
      <c r="E19" s="8"/>
    </row>
    <row r="20" spans="1:5" ht="15.75" customHeight="1">
      <c r="A20" s="4" t="s">
        <v>37</v>
      </c>
      <c r="B20" s="5">
        <v>64.67</v>
      </c>
      <c r="C20" s="24">
        <v>45343</v>
      </c>
      <c r="D20" s="4" t="s">
        <v>15</v>
      </c>
      <c r="E20" s="8"/>
    </row>
    <row r="21" spans="1:5" ht="15.75" customHeight="1">
      <c r="A21" s="4" t="s">
        <v>38</v>
      </c>
      <c r="B21" s="5">
        <v>14.13</v>
      </c>
      <c r="C21" s="24">
        <v>45343</v>
      </c>
      <c r="D21" s="4" t="s">
        <v>12</v>
      </c>
      <c r="E21" s="8"/>
    </row>
    <row r="22" spans="1:5" ht="15.75" customHeight="1">
      <c r="A22" s="4" t="s">
        <v>39</v>
      </c>
      <c r="B22" s="5">
        <v>11.83</v>
      </c>
      <c r="C22" s="24">
        <v>45344</v>
      </c>
      <c r="D22" s="4" t="s">
        <v>11</v>
      </c>
      <c r="E22" s="8"/>
    </row>
    <row r="23" spans="1:5" ht="15.75" customHeight="1">
      <c r="A23" s="4" t="s">
        <v>40</v>
      </c>
      <c r="B23" s="5">
        <v>76.12</v>
      </c>
      <c r="C23" s="24">
        <v>45344</v>
      </c>
      <c r="D23" s="4" t="s">
        <v>15</v>
      </c>
      <c r="E23" s="8"/>
    </row>
    <row r="24" spans="1:5" ht="15.75" customHeight="1">
      <c r="A24" s="4" t="s">
        <v>41</v>
      </c>
      <c r="B24" s="5">
        <v>69.260000000000005</v>
      </c>
      <c r="C24" s="24">
        <v>45345</v>
      </c>
      <c r="D24" s="4" t="s">
        <v>14</v>
      </c>
      <c r="E24" s="8"/>
    </row>
    <row r="25" spans="1:5" ht="15.75" customHeight="1">
      <c r="A25" s="4" t="s">
        <v>42</v>
      </c>
      <c r="B25" s="5">
        <v>43.42</v>
      </c>
      <c r="C25" s="24">
        <v>45345</v>
      </c>
      <c r="D25" s="4" t="s">
        <v>14</v>
      </c>
      <c r="E25" s="8"/>
    </row>
    <row r="26" spans="1:5" ht="15.75" customHeight="1">
      <c r="A26" s="4" t="s">
        <v>43</v>
      </c>
      <c r="B26" s="5">
        <v>56.55</v>
      </c>
      <c r="C26" s="24">
        <v>45346</v>
      </c>
      <c r="D26" s="4" t="s">
        <v>15</v>
      </c>
      <c r="E26" s="8"/>
    </row>
    <row r="27" spans="1:5" ht="15.75" customHeight="1">
      <c r="A27" s="4" t="s">
        <v>44</v>
      </c>
      <c r="B27" s="5">
        <v>161.72999999999999</v>
      </c>
      <c r="C27" s="24">
        <v>45346</v>
      </c>
      <c r="D27" s="4" t="s">
        <v>14</v>
      </c>
      <c r="E27" s="8"/>
    </row>
    <row r="28" spans="1:5" ht="15.75" customHeight="1">
      <c r="A28" s="4" t="s">
        <v>42</v>
      </c>
      <c r="B28" s="5">
        <v>28.1</v>
      </c>
      <c r="C28" s="24">
        <v>45346</v>
      </c>
      <c r="D28" s="4" t="s">
        <v>10</v>
      </c>
      <c r="E28" s="8"/>
    </row>
    <row r="29" spans="1:5" ht="15.75" customHeight="1">
      <c r="A29" s="4" t="s">
        <v>45</v>
      </c>
      <c r="B29" s="5">
        <v>676.91</v>
      </c>
      <c r="C29" s="24">
        <v>45347</v>
      </c>
      <c r="D29" s="4" t="s">
        <v>9</v>
      </c>
      <c r="E29" s="25"/>
    </row>
    <row r="30" spans="1:5" ht="15.75" customHeight="1">
      <c r="A30" s="12"/>
      <c r="B30" s="14">
        <f>SUM(B2:B29)</f>
        <v>6154.58</v>
      </c>
      <c r="C30" s="26"/>
      <c r="D30" s="12"/>
      <c r="E30" s="16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100-000000000000}">
          <x14:formula1>
            <xm:f>Dashboard!$A$2:$A$12</xm:f>
          </x14:formula1>
          <xm:sqref>D2:D29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G13"/>
  <sheetViews>
    <sheetView workbookViewId="0">
      <pane ySplit="1" topLeftCell="A2" activePane="bottomLeft" state="frozen"/>
      <selection pane="bottomLeft" activeCell="D17" sqref="D17"/>
    </sheetView>
  </sheetViews>
  <sheetFormatPr baseColWidth="10" defaultColWidth="12.6640625" defaultRowHeight="15.75" customHeight="1"/>
  <cols>
    <col min="1" max="1" width="26.33203125" customWidth="1"/>
    <col min="7" max="7" width="52.6640625" customWidth="1"/>
  </cols>
  <sheetData>
    <row r="1" spans="1:7" ht="15.75" customHeight="1">
      <c r="A1" s="1" t="s">
        <v>46</v>
      </c>
      <c r="B1" s="2" t="s">
        <v>47</v>
      </c>
      <c r="C1" s="2" t="s">
        <v>48</v>
      </c>
      <c r="D1" s="22" t="s">
        <v>19</v>
      </c>
      <c r="E1" s="2" t="s">
        <v>49</v>
      </c>
      <c r="F1" s="2" t="s">
        <v>50</v>
      </c>
      <c r="G1" s="23" t="s">
        <v>4</v>
      </c>
    </row>
    <row r="2" spans="1:7" ht="15.75" customHeight="1">
      <c r="A2" s="49" t="s">
        <v>86</v>
      </c>
      <c r="B2" s="4" t="s">
        <v>51</v>
      </c>
      <c r="C2" s="27" t="s">
        <v>52</v>
      </c>
      <c r="D2" s="24">
        <v>45647</v>
      </c>
      <c r="E2" s="28">
        <v>395</v>
      </c>
      <c r="F2" s="5">
        <v>380.72</v>
      </c>
      <c r="G2" s="9" t="s">
        <v>53</v>
      </c>
    </row>
    <row r="3" spans="1:7" ht="15.75" customHeight="1">
      <c r="A3" s="49" t="s">
        <v>86</v>
      </c>
      <c r="B3" s="4" t="s">
        <v>54</v>
      </c>
      <c r="C3" s="27" t="s">
        <v>55</v>
      </c>
      <c r="D3" s="24">
        <v>45296</v>
      </c>
      <c r="E3" s="28">
        <v>595</v>
      </c>
      <c r="F3" s="5">
        <v>573.74</v>
      </c>
      <c r="G3" s="8"/>
    </row>
    <row r="4" spans="1:7" ht="15.75" customHeight="1">
      <c r="A4" s="49" t="s">
        <v>86</v>
      </c>
      <c r="B4" s="4" t="s">
        <v>54</v>
      </c>
      <c r="C4" s="27" t="s">
        <v>56</v>
      </c>
      <c r="D4" s="24">
        <v>45300</v>
      </c>
      <c r="E4" s="28">
        <v>595</v>
      </c>
      <c r="F4" s="5">
        <v>573.74</v>
      </c>
      <c r="G4" s="8"/>
    </row>
    <row r="5" spans="1:7" ht="15.75" customHeight="1">
      <c r="A5" s="49" t="s">
        <v>86</v>
      </c>
      <c r="B5" s="4" t="s">
        <v>54</v>
      </c>
      <c r="C5" s="27" t="s">
        <v>55</v>
      </c>
      <c r="D5" s="24">
        <v>45305</v>
      </c>
      <c r="E5" s="28">
        <v>395</v>
      </c>
      <c r="F5" s="5">
        <v>380.72</v>
      </c>
      <c r="G5" s="9" t="s">
        <v>53</v>
      </c>
    </row>
    <row r="6" spans="1:7" ht="15.75" customHeight="1">
      <c r="A6" s="49" t="s">
        <v>86</v>
      </c>
      <c r="B6" s="4" t="s">
        <v>54</v>
      </c>
      <c r="C6" s="27" t="s">
        <v>52</v>
      </c>
      <c r="D6" s="24">
        <v>45306</v>
      </c>
      <c r="E6" s="28">
        <v>595</v>
      </c>
      <c r="F6" s="5">
        <v>573.74</v>
      </c>
      <c r="G6" s="8"/>
    </row>
    <row r="7" spans="1:7" ht="15.75" customHeight="1">
      <c r="A7" s="49" t="s">
        <v>86</v>
      </c>
      <c r="B7" s="4" t="s">
        <v>51</v>
      </c>
      <c r="C7" s="27" t="s">
        <v>52</v>
      </c>
      <c r="D7" s="24">
        <v>45319</v>
      </c>
      <c r="E7" s="28">
        <v>595</v>
      </c>
      <c r="F7" s="5">
        <v>573.74</v>
      </c>
      <c r="G7" s="8"/>
    </row>
    <row r="8" spans="1:7" ht="15.75" customHeight="1">
      <c r="A8" s="50" t="s">
        <v>86</v>
      </c>
      <c r="B8" s="4" t="s">
        <v>51</v>
      </c>
      <c r="C8" s="27" t="s">
        <v>52</v>
      </c>
      <c r="D8" s="24">
        <v>45319</v>
      </c>
      <c r="E8" s="28">
        <v>795</v>
      </c>
      <c r="F8" s="5">
        <v>766.76</v>
      </c>
      <c r="G8" s="51" t="s">
        <v>85</v>
      </c>
    </row>
    <row r="9" spans="1:7" ht="15.75" customHeight="1">
      <c r="A9" s="49" t="s">
        <v>86</v>
      </c>
      <c r="B9" s="4" t="s">
        <v>51</v>
      </c>
      <c r="C9" s="27" t="s">
        <v>56</v>
      </c>
      <c r="D9" s="24">
        <v>45320</v>
      </c>
      <c r="E9" s="28">
        <v>595</v>
      </c>
      <c r="F9" s="5">
        <v>595</v>
      </c>
      <c r="G9" s="8"/>
    </row>
    <row r="10" spans="1:7" ht="15.75" customHeight="1">
      <c r="A10" s="49" t="s">
        <v>86</v>
      </c>
      <c r="B10" s="4" t="s">
        <v>57</v>
      </c>
      <c r="C10" s="27" t="s">
        <v>52</v>
      </c>
      <c r="D10" s="24">
        <v>45321</v>
      </c>
      <c r="E10" s="28">
        <v>595</v>
      </c>
      <c r="F10" s="5">
        <v>573.74</v>
      </c>
      <c r="G10" s="8"/>
    </row>
    <row r="11" spans="1:7" ht="15.75" customHeight="1">
      <c r="A11" s="49" t="s">
        <v>86</v>
      </c>
      <c r="B11" s="4" t="s">
        <v>51</v>
      </c>
      <c r="C11" s="27" t="s">
        <v>56</v>
      </c>
      <c r="D11" s="24">
        <v>45336</v>
      </c>
      <c r="E11" s="28">
        <v>795</v>
      </c>
      <c r="F11" s="5">
        <v>766.76</v>
      </c>
      <c r="G11" s="8"/>
    </row>
    <row r="12" spans="1:7" ht="15.75" customHeight="1">
      <c r="A12" s="49" t="s">
        <v>86</v>
      </c>
      <c r="B12" s="4" t="s">
        <v>51</v>
      </c>
      <c r="C12" s="27" t="s">
        <v>52</v>
      </c>
      <c r="D12" s="24">
        <v>45343</v>
      </c>
      <c r="E12" s="28">
        <v>300</v>
      </c>
      <c r="F12" s="5">
        <v>300</v>
      </c>
      <c r="G12" s="8"/>
    </row>
    <row r="13" spans="1:7" ht="15.75" customHeight="1">
      <c r="A13" s="12"/>
      <c r="B13" s="12"/>
      <c r="C13" s="29"/>
      <c r="D13" s="12"/>
      <c r="E13" s="30">
        <f t="shared" ref="E13:F13" si="0">SUM(E2:E12)</f>
        <v>6250</v>
      </c>
      <c r="F13" s="14">
        <f t="shared" si="0"/>
        <v>6058.66</v>
      </c>
      <c r="G13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I42"/>
  <sheetViews>
    <sheetView workbookViewId="0">
      <pane ySplit="1" topLeftCell="A2" activePane="bottomLeft" state="frozen"/>
      <selection pane="bottomLeft" activeCell="C29" sqref="C29"/>
    </sheetView>
  </sheetViews>
  <sheetFormatPr baseColWidth="10" defaultColWidth="12.6640625" defaultRowHeight="15.75" customHeight="1"/>
  <cols>
    <col min="1" max="1" width="5.1640625" customWidth="1"/>
    <col min="2" max="2" width="17.6640625" customWidth="1"/>
    <col min="3" max="5" width="10.1640625" customWidth="1"/>
    <col min="6" max="6" width="26.33203125" customWidth="1"/>
    <col min="9" max="9" width="52.6640625" customWidth="1"/>
  </cols>
  <sheetData>
    <row r="1" spans="1:9" ht="15.75" customHeight="1">
      <c r="A1" s="31"/>
      <c r="B1" s="32" t="s">
        <v>58</v>
      </c>
      <c r="C1" s="2" t="s">
        <v>59</v>
      </c>
      <c r="D1" s="2" t="s">
        <v>60</v>
      </c>
      <c r="E1" s="2" t="s">
        <v>61</v>
      </c>
      <c r="F1" s="2" t="s">
        <v>62</v>
      </c>
      <c r="G1" s="2" t="s">
        <v>63</v>
      </c>
      <c r="H1" s="2" t="s">
        <v>64</v>
      </c>
      <c r="I1" s="3" t="s">
        <v>65</v>
      </c>
    </row>
    <row r="2" spans="1:9" ht="15.75" customHeight="1">
      <c r="A2" s="33">
        <v>1</v>
      </c>
      <c r="B2" s="49" t="s">
        <v>87</v>
      </c>
      <c r="C2" s="4" t="b">
        <v>1</v>
      </c>
      <c r="D2" s="4" t="b">
        <v>1</v>
      </c>
      <c r="E2" s="4" t="b">
        <v>1</v>
      </c>
      <c r="F2" s="52" t="s">
        <v>88</v>
      </c>
      <c r="G2" s="35">
        <v>45339</v>
      </c>
      <c r="H2" s="24"/>
      <c r="I2" s="8"/>
    </row>
    <row r="3" spans="1:9" ht="15.75" customHeight="1">
      <c r="A3" s="33">
        <v>2</v>
      </c>
      <c r="B3" s="49" t="s">
        <v>87</v>
      </c>
      <c r="C3" s="4" t="b">
        <v>1</v>
      </c>
      <c r="D3" s="4" t="b">
        <v>1</v>
      </c>
      <c r="E3" s="4" t="b">
        <v>1</v>
      </c>
      <c r="F3" s="52" t="s">
        <v>88</v>
      </c>
      <c r="G3" s="35">
        <v>45342</v>
      </c>
      <c r="H3" s="24"/>
      <c r="I3" s="9"/>
    </row>
    <row r="4" spans="1:9" ht="15.75" customHeight="1">
      <c r="A4" s="33">
        <v>3</v>
      </c>
      <c r="B4" s="49" t="s">
        <v>87</v>
      </c>
      <c r="C4" s="4" t="b">
        <v>1</v>
      </c>
      <c r="D4" s="4" t="b">
        <v>1</v>
      </c>
      <c r="E4" s="4" t="b">
        <v>1</v>
      </c>
      <c r="F4" s="52" t="s">
        <v>88</v>
      </c>
      <c r="G4" s="35">
        <v>45341</v>
      </c>
      <c r="H4" s="24"/>
      <c r="I4" s="8"/>
    </row>
    <row r="5" spans="1:9" ht="15.75" customHeight="1">
      <c r="A5" s="33">
        <v>4</v>
      </c>
      <c r="B5" s="49" t="s">
        <v>87</v>
      </c>
      <c r="C5" s="4" t="b">
        <v>1</v>
      </c>
      <c r="D5" s="4" t="b">
        <v>1</v>
      </c>
      <c r="E5" s="4" t="b">
        <v>1</v>
      </c>
      <c r="F5" s="52" t="s">
        <v>88</v>
      </c>
      <c r="G5" s="35">
        <v>45340</v>
      </c>
      <c r="H5" s="24"/>
      <c r="I5" s="9"/>
    </row>
    <row r="6" spans="1:9" ht="15.75" customHeight="1">
      <c r="A6" s="33">
        <v>5</v>
      </c>
      <c r="B6" s="49" t="s">
        <v>87</v>
      </c>
      <c r="C6" s="4" t="b">
        <v>1</v>
      </c>
      <c r="D6" s="4" t="b">
        <v>1</v>
      </c>
      <c r="E6" s="4" t="b">
        <v>1</v>
      </c>
      <c r="F6" s="52" t="s">
        <v>88</v>
      </c>
      <c r="G6" s="24">
        <v>45342</v>
      </c>
      <c r="H6" s="24"/>
      <c r="I6" s="8"/>
    </row>
    <row r="7" spans="1:9" ht="15.75" customHeight="1">
      <c r="A7" s="33">
        <v>6</v>
      </c>
      <c r="B7" s="49" t="s">
        <v>87</v>
      </c>
      <c r="C7" s="4" t="b">
        <v>1</v>
      </c>
      <c r="D7" s="4" t="b">
        <v>1</v>
      </c>
      <c r="E7" s="4" t="b">
        <v>1</v>
      </c>
      <c r="F7" s="52" t="s">
        <v>88</v>
      </c>
      <c r="G7" s="24">
        <v>45342</v>
      </c>
      <c r="H7" s="35"/>
      <c r="I7" s="8"/>
    </row>
    <row r="8" spans="1:9" ht="15.75" customHeight="1">
      <c r="A8" s="33">
        <v>7</v>
      </c>
      <c r="B8" s="49" t="s">
        <v>87</v>
      </c>
      <c r="C8" s="4" t="b">
        <v>1</v>
      </c>
      <c r="D8" s="4" t="b">
        <v>1</v>
      </c>
      <c r="E8" s="4" t="b">
        <v>1</v>
      </c>
      <c r="F8" s="52" t="s">
        <v>88</v>
      </c>
      <c r="G8" s="35">
        <v>45341</v>
      </c>
      <c r="H8" s="35"/>
      <c r="I8" s="8"/>
    </row>
    <row r="9" spans="1:9" ht="15.75" customHeight="1">
      <c r="A9" s="33">
        <v>8</v>
      </c>
      <c r="B9" s="49" t="s">
        <v>87</v>
      </c>
      <c r="C9" s="4" t="b">
        <v>1</v>
      </c>
      <c r="D9" s="4" t="b">
        <v>1</v>
      </c>
      <c r="E9" s="4" t="b">
        <v>1</v>
      </c>
      <c r="F9" s="52" t="s">
        <v>88</v>
      </c>
      <c r="G9" s="35">
        <v>45339</v>
      </c>
      <c r="H9" s="35"/>
      <c r="I9" s="8"/>
    </row>
    <row r="10" spans="1:9" ht="15.75" customHeight="1">
      <c r="A10" s="33">
        <v>9</v>
      </c>
      <c r="B10" s="49" t="s">
        <v>87</v>
      </c>
      <c r="C10" s="4" t="b">
        <v>1</v>
      </c>
      <c r="D10" s="4" t="b">
        <v>1</v>
      </c>
      <c r="E10" s="4" t="b">
        <v>1</v>
      </c>
      <c r="F10" s="52" t="s">
        <v>88</v>
      </c>
      <c r="G10" s="35">
        <v>45342</v>
      </c>
      <c r="H10" s="35"/>
      <c r="I10" s="9" t="s">
        <v>66</v>
      </c>
    </row>
    <row r="11" spans="1:9" ht="15.75" customHeight="1">
      <c r="A11" s="33">
        <v>10</v>
      </c>
      <c r="B11" s="49" t="s">
        <v>87</v>
      </c>
      <c r="C11" s="4" t="b">
        <v>1</v>
      </c>
      <c r="D11" s="4" t="b">
        <v>1</v>
      </c>
      <c r="E11" s="4" t="b">
        <v>1</v>
      </c>
      <c r="F11" s="52" t="s">
        <v>88</v>
      </c>
      <c r="G11" s="35">
        <v>45341</v>
      </c>
      <c r="H11" s="35"/>
      <c r="I11" s="8"/>
    </row>
    <row r="12" spans="1:9" ht="15.75" customHeight="1">
      <c r="A12" s="33">
        <v>11</v>
      </c>
      <c r="B12" s="49" t="s">
        <v>87</v>
      </c>
      <c r="C12" s="4" t="b">
        <v>1</v>
      </c>
      <c r="D12" s="4" t="b">
        <v>1</v>
      </c>
      <c r="E12" s="4" t="b">
        <v>1</v>
      </c>
      <c r="F12" s="52" t="s">
        <v>88</v>
      </c>
      <c r="G12" s="35">
        <v>45342</v>
      </c>
      <c r="H12" s="35"/>
      <c r="I12" s="8"/>
    </row>
    <row r="13" spans="1:9" ht="15.75" customHeight="1">
      <c r="A13" s="33">
        <v>12</v>
      </c>
      <c r="B13" s="49" t="s">
        <v>87</v>
      </c>
      <c r="C13" s="4" t="b">
        <v>1</v>
      </c>
      <c r="D13" s="4" t="b">
        <v>1</v>
      </c>
      <c r="E13" s="4" t="b">
        <v>1</v>
      </c>
      <c r="F13" s="52" t="s">
        <v>88</v>
      </c>
      <c r="G13" s="35">
        <v>45342</v>
      </c>
      <c r="H13" s="35"/>
      <c r="I13" s="8"/>
    </row>
    <row r="14" spans="1:9" ht="15.75" customHeight="1">
      <c r="A14" s="33">
        <v>13</v>
      </c>
      <c r="B14" s="49" t="s">
        <v>87</v>
      </c>
      <c r="C14" s="4" t="b">
        <v>1</v>
      </c>
      <c r="D14" s="4" t="b">
        <v>1</v>
      </c>
      <c r="E14" s="4" t="b">
        <v>1</v>
      </c>
      <c r="F14" s="52" t="s">
        <v>88</v>
      </c>
      <c r="G14" s="35">
        <v>45342</v>
      </c>
      <c r="H14" s="35"/>
      <c r="I14" s="8"/>
    </row>
    <row r="15" spans="1:9" ht="15.75" customHeight="1">
      <c r="A15" s="33">
        <v>14</v>
      </c>
      <c r="B15" s="49" t="s">
        <v>87</v>
      </c>
      <c r="C15" s="4" t="b">
        <v>1</v>
      </c>
      <c r="D15" s="4" t="b">
        <v>1</v>
      </c>
      <c r="E15" s="4" t="b">
        <v>1</v>
      </c>
      <c r="F15" s="52" t="s">
        <v>88</v>
      </c>
      <c r="G15" s="35">
        <v>45342</v>
      </c>
      <c r="H15" s="35"/>
    </row>
    <row r="16" spans="1:9" ht="15.75" customHeight="1">
      <c r="A16" s="33">
        <v>15</v>
      </c>
      <c r="B16" s="49" t="s">
        <v>87</v>
      </c>
      <c r="C16" s="4" t="b">
        <v>1</v>
      </c>
      <c r="D16" s="4" t="b">
        <v>1</v>
      </c>
      <c r="E16" s="4" t="b">
        <v>1</v>
      </c>
      <c r="F16" s="52" t="s">
        <v>88</v>
      </c>
      <c r="G16" s="35">
        <v>45337</v>
      </c>
      <c r="H16" s="35"/>
    </row>
    <row r="17" spans="1:9" ht="15.75" customHeight="1">
      <c r="A17" s="33">
        <v>16</v>
      </c>
      <c r="B17" s="49" t="s">
        <v>87</v>
      </c>
      <c r="C17" s="4" t="b">
        <v>1</v>
      </c>
      <c r="D17" s="4" t="b">
        <v>1</v>
      </c>
      <c r="E17" s="4" t="b">
        <v>1</v>
      </c>
      <c r="F17" s="52" t="s">
        <v>88</v>
      </c>
      <c r="G17" s="24">
        <v>45342</v>
      </c>
      <c r="H17" s="35"/>
    </row>
    <row r="18" spans="1:9" ht="15.75" customHeight="1">
      <c r="A18" s="33">
        <v>17</v>
      </c>
      <c r="B18" s="49" t="s">
        <v>87</v>
      </c>
      <c r="C18" s="4" t="b">
        <v>1</v>
      </c>
      <c r="D18" s="4" t="b">
        <v>1</v>
      </c>
      <c r="E18" s="4" t="b">
        <v>1</v>
      </c>
      <c r="F18" s="52" t="s">
        <v>88</v>
      </c>
      <c r="G18" s="24">
        <v>45344</v>
      </c>
      <c r="H18" s="35"/>
    </row>
    <row r="19" spans="1:9" ht="15.75" customHeight="1">
      <c r="A19" s="33">
        <v>18</v>
      </c>
      <c r="B19" s="49" t="s">
        <v>87</v>
      </c>
      <c r="C19" s="4" t="b">
        <v>1</v>
      </c>
      <c r="D19" s="4" t="b">
        <v>1</v>
      </c>
      <c r="E19" s="4" t="b">
        <v>1</v>
      </c>
      <c r="F19" s="52" t="s">
        <v>88</v>
      </c>
      <c r="G19" s="24">
        <v>45342</v>
      </c>
      <c r="H19" s="35"/>
    </row>
    <row r="20" spans="1:9" ht="15.75" customHeight="1">
      <c r="A20" s="33">
        <v>19</v>
      </c>
      <c r="B20" s="49" t="s">
        <v>87</v>
      </c>
      <c r="C20" s="4" t="b">
        <v>1</v>
      </c>
      <c r="D20" s="4" t="b">
        <v>1</v>
      </c>
      <c r="E20" s="4" t="b">
        <v>1</v>
      </c>
      <c r="F20" s="52" t="s">
        <v>88</v>
      </c>
      <c r="G20" s="35">
        <v>45341</v>
      </c>
      <c r="H20" s="35"/>
    </row>
    <row r="21" spans="1:9" ht="15.75" customHeight="1">
      <c r="A21" s="33">
        <v>20</v>
      </c>
      <c r="B21" s="49" t="s">
        <v>87</v>
      </c>
      <c r="C21" s="4" t="b">
        <v>1</v>
      </c>
      <c r="D21" s="4" t="b">
        <v>1</v>
      </c>
      <c r="E21" s="4" t="b">
        <v>1</v>
      </c>
      <c r="F21" s="52" t="s">
        <v>88</v>
      </c>
      <c r="G21" s="35">
        <v>45341</v>
      </c>
      <c r="H21" s="35"/>
      <c r="I21" s="4" t="s">
        <v>67</v>
      </c>
    </row>
    <row r="22" spans="1:9" ht="15.75" customHeight="1">
      <c r="A22" s="33">
        <v>21</v>
      </c>
      <c r="B22" s="49" t="s">
        <v>87</v>
      </c>
      <c r="C22" s="4" t="b">
        <v>1</v>
      </c>
      <c r="D22" s="4" t="b">
        <v>1</v>
      </c>
      <c r="E22" s="4" t="b">
        <v>1</v>
      </c>
      <c r="F22" s="52" t="s">
        <v>88</v>
      </c>
      <c r="G22" s="35">
        <v>45341</v>
      </c>
      <c r="H22" s="35"/>
    </row>
    <row r="23" spans="1:9" ht="15.75" customHeight="1">
      <c r="A23" s="33">
        <v>22</v>
      </c>
      <c r="B23" s="49" t="s">
        <v>87</v>
      </c>
      <c r="C23" s="4" t="b">
        <v>1</v>
      </c>
      <c r="D23" s="4" t="b">
        <v>1</v>
      </c>
      <c r="E23" s="4" t="b">
        <v>1</v>
      </c>
      <c r="F23" s="52" t="s">
        <v>88</v>
      </c>
      <c r="G23" s="35">
        <v>45340</v>
      </c>
      <c r="H23" s="35"/>
    </row>
    <row r="24" spans="1:9" ht="15.75" customHeight="1">
      <c r="A24" s="33">
        <v>23</v>
      </c>
      <c r="B24" s="49" t="s">
        <v>87</v>
      </c>
      <c r="C24" s="4" t="b">
        <v>1</v>
      </c>
      <c r="D24" s="4" t="b">
        <v>1</v>
      </c>
      <c r="E24" s="4" t="b">
        <v>1</v>
      </c>
      <c r="F24" s="52" t="s">
        <v>88</v>
      </c>
      <c r="G24" s="24">
        <v>45344</v>
      </c>
      <c r="H24" s="35"/>
    </row>
    <row r="25" spans="1:9" ht="15.75" customHeight="1">
      <c r="A25" s="33">
        <v>24</v>
      </c>
      <c r="B25" s="49" t="s">
        <v>87</v>
      </c>
      <c r="C25" s="4" t="b">
        <v>1</v>
      </c>
      <c r="D25" s="4" t="b">
        <v>1</v>
      </c>
      <c r="E25" s="4" t="b">
        <v>1</v>
      </c>
      <c r="F25" s="52" t="s">
        <v>88</v>
      </c>
      <c r="G25" s="24">
        <v>45344</v>
      </c>
      <c r="H25" s="35"/>
    </row>
    <row r="26" spans="1:9" ht="15.75" customHeight="1">
      <c r="A26" s="33">
        <v>25</v>
      </c>
      <c r="C26" s="19"/>
      <c r="D26" s="19"/>
      <c r="E26" s="19"/>
      <c r="F26" s="37"/>
      <c r="G26" s="35"/>
      <c r="H26" s="35"/>
      <c r="I26" s="8"/>
    </row>
    <row r="27" spans="1:9" ht="15.75" customHeight="1">
      <c r="A27" s="33">
        <v>26</v>
      </c>
      <c r="C27" s="19"/>
      <c r="D27" s="19"/>
      <c r="E27" s="19"/>
      <c r="F27" s="37"/>
      <c r="G27" s="35"/>
      <c r="H27" s="35"/>
      <c r="I27" s="8"/>
    </row>
    <row r="28" spans="1:9" ht="15.75" customHeight="1">
      <c r="A28" s="33">
        <v>27</v>
      </c>
      <c r="C28" s="19"/>
      <c r="D28" s="19"/>
      <c r="E28" s="19"/>
      <c r="F28" s="37"/>
      <c r="G28" s="35"/>
      <c r="H28" s="35"/>
      <c r="I28" s="8"/>
    </row>
    <row r="29" spans="1:9" ht="15.75" customHeight="1">
      <c r="A29" s="33">
        <v>28</v>
      </c>
      <c r="C29" s="19"/>
      <c r="D29" s="19"/>
      <c r="E29" s="19"/>
      <c r="F29" s="37"/>
      <c r="G29" s="35"/>
      <c r="H29" s="35"/>
      <c r="I29" s="8"/>
    </row>
    <row r="30" spans="1:9" ht="15.75" customHeight="1">
      <c r="A30" s="33">
        <v>29</v>
      </c>
      <c r="C30" s="19"/>
      <c r="D30" s="19"/>
      <c r="E30" s="19"/>
      <c r="F30" s="37"/>
      <c r="G30" s="35"/>
      <c r="H30" s="35"/>
      <c r="I30" s="8"/>
    </row>
    <row r="31" spans="1:9" ht="15.75" customHeight="1">
      <c r="A31" s="33">
        <v>30</v>
      </c>
      <c r="C31" s="19"/>
      <c r="D31" s="19"/>
      <c r="E31" s="19"/>
      <c r="F31" s="37"/>
      <c r="G31" s="35"/>
      <c r="H31" s="35"/>
      <c r="I31" s="8"/>
    </row>
    <row r="32" spans="1:9" ht="15.75" customHeight="1">
      <c r="A32" s="33">
        <v>31</v>
      </c>
      <c r="C32" s="19"/>
      <c r="D32" s="19"/>
      <c r="E32" s="19"/>
      <c r="F32" s="37"/>
      <c r="G32" s="35"/>
      <c r="H32" s="35"/>
      <c r="I32" s="8"/>
    </row>
    <row r="33" spans="1:9" ht="15.75" customHeight="1">
      <c r="A33" s="33">
        <v>32</v>
      </c>
      <c r="C33" s="19"/>
      <c r="D33" s="19"/>
      <c r="E33" s="19"/>
      <c r="F33" s="37"/>
      <c r="G33" s="35"/>
      <c r="H33" s="35"/>
      <c r="I33" s="8"/>
    </row>
    <row r="34" spans="1:9" ht="15.75" customHeight="1">
      <c r="A34" s="33">
        <v>33</v>
      </c>
      <c r="C34" s="19"/>
      <c r="D34" s="19"/>
      <c r="E34" s="19"/>
      <c r="F34" s="37"/>
      <c r="G34" s="35"/>
      <c r="H34" s="35"/>
      <c r="I34" s="8"/>
    </row>
    <row r="35" spans="1:9" ht="15.75" customHeight="1">
      <c r="A35" s="33">
        <v>34</v>
      </c>
      <c r="C35" s="19"/>
      <c r="D35" s="19"/>
      <c r="E35" s="19"/>
      <c r="F35" s="37"/>
      <c r="G35" s="35"/>
      <c r="H35" s="35"/>
      <c r="I35" s="8"/>
    </row>
    <row r="36" spans="1:9" ht="15.75" customHeight="1">
      <c r="A36" s="33">
        <v>35</v>
      </c>
      <c r="C36" s="19"/>
      <c r="D36" s="19"/>
      <c r="E36" s="19"/>
      <c r="F36" s="37"/>
      <c r="G36" s="35"/>
      <c r="H36" s="35"/>
      <c r="I36" s="8"/>
    </row>
    <row r="37" spans="1:9" ht="15.75" customHeight="1">
      <c r="A37" s="33">
        <v>36</v>
      </c>
      <c r="C37" s="19"/>
      <c r="D37" s="19"/>
      <c r="E37" s="19"/>
      <c r="F37" s="37"/>
      <c r="G37" s="35"/>
      <c r="H37" s="35"/>
      <c r="I37" s="8"/>
    </row>
    <row r="38" spans="1:9" ht="15.75" customHeight="1">
      <c r="A38" s="33">
        <v>37</v>
      </c>
      <c r="C38" s="19"/>
      <c r="D38" s="19"/>
      <c r="E38" s="19"/>
      <c r="F38" s="37"/>
      <c r="G38" s="35"/>
      <c r="H38" s="35"/>
      <c r="I38" s="8"/>
    </row>
    <row r="39" spans="1:9" ht="15.75" customHeight="1">
      <c r="A39" s="33">
        <v>38</v>
      </c>
      <c r="C39" s="19"/>
      <c r="D39" s="19"/>
      <c r="E39" s="19"/>
      <c r="F39" s="37"/>
      <c r="G39" s="35"/>
      <c r="H39" s="35"/>
      <c r="I39" s="8"/>
    </row>
    <row r="40" spans="1:9" ht="15.75" customHeight="1">
      <c r="A40" s="33">
        <v>39</v>
      </c>
      <c r="C40" s="19"/>
      <c r="D40" s="19"/>
      <c r="E40" s="19"/>
      <c r="F40" s="37"/>
      <c r="G40" s="35"/>
      <c r="H40" s="35"/>
      <c r="I40" s="8"/>
    </row>
    <row r="41" spans="1:9" ht="15.75" customHeight="1">
      <c r="A41" s="33">
        <v>40</v>
      </c>
      <c r="C41" s="19"/>
      <c r="D41" s="19"/>
      <c r="E41" s="19"/>
      <c r="F41" s="37"/>
      <c r="G41" s="35"/>
      <c r="H41" s="35"/>
      <c r="I41" s="8"/>
    </row>
    <row r="42" spans="1:9" ht="15.75" customHeight="1">
      <c r="A42" s="38"/>
      <c r="B42" s="12"/>
      <c r="C42" s="12"/>
      <c r="D42" s="12"/>
      <c r="E42" s="12"/>
      <c r="F42" s="39"/>
      <c r="G42" s="12"/>
      <c r="H42" s="12"/>
      <c r="I42" s="16"/>
    </row>
  </sheetData>
  <conditionalFormatting sqref="G24:G41">
    <cfRule type="timePeriod" dxfId="2" priority="1" timePeriod="today">
      <formula>FLOOR(G24,1)=TODAY()</formula>
    </cfRule>
  </conditionalFormatting>
  <conditionalFormatting sqref="G2:G23">
    <cfRule type="expression" dxfId="1" priority="2">
      <formula>AND(ISNUMBER(G2),TRUNC(G2)&lt;TODAY())</formula>
    </cfRule>
  </conditionalFormatting>
  <conditionalFormatting sqref="G2:G23">
    <cfRule type="timePeriod" dxfId="0" priority="3" timePeriod="today">
      <formula>FLOOR(G2,1)=TODAY()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J37"/>
  <sheetViews>
    <sheetView tabSelected="1" workbookViewId="0">
      <pane ySplit="1" topLeftCell="A2" activePane="bottomLeft" state="frozen"/>
      <selection pane="bottomLeft" activeCell="L18" sqref="L18"/>
    </sheetView>
  </sheetViews>
  <sheetFormatPr baseColWidth="10" defaultColWidth="12.6640625" defaultRowHeight="15.75" customHeight="1"/>
  <cols>
    <col min="1" max="1" width="8.83203125" customWidth="1"/>
    <col min="2" max="2" width="11.33203125" customWidth="1"/>
    <col min="5" max="5" width="27" customWidth="1"/>
    <col min="6" max="6" width="22.6640625" customWidth="1"/>
  </cols>
  <sheetData>
    <row r="1" spans="1:10" ht="15.75" customHeight="1">
      <c r="A1" s="32" t="s">
        <v>68</v>
      </c>
      <c r="B1" s="32" t="s">
        <v>69</v>
      </c>
      <c r="C1" s="2" t="s">
        <v>70</v>
      </c>
      <c r="D1" s="2" t="s">
        <v>71</v>
      </c>
      <c r="E1" s="32" t="s">
        <v>72</v>
      </c>
      <c r="F1" s="3" t="s">
        <v>73</v>
      </c>
      <c r="G1" s="2" t="s">
        <v>74</v>
      </c>
      <c r="H1" s="2" t="s">
        <v>75</v>
      </c>
      <c r="I1" s="2" t="s">
        <v>76</v>
      </c>
      <c r="J1" s="2" t="s">
        <v>77</v>
      </c>
    </row>
    <row r="2" spans="1:10" ht="15.75" customHeight="1">
      <c r="A2" s="4"/>
      <c r="B2" s="4"/>
      <c r="C2" s="40"/>
      <c r="D2" s="27"/>
      <c r="E2" s="4"/>
      <c r="F2" s="34"/>
      <c r="G2" s="27"/>
      <c r="H2" s="27"/>
      <c r="I2" s="27"/>
      <c r="J2" s="27"/>
    </row>
    <row r="3" spans="1:10" ht="15.75" customHeight="1">
      <c r="A3" s="4"/>
      <c r="B3" s="4"/>
      <c r="C3" s="40"/>
      <c r="D3" s="27"/>
      <c r="E3" s="4"/>
      <c r="F3" s="34"/>
      <c r="G3" s="27"/>
      <c r="H3" s="27"/>
      <c r="I3" s="27"/>
      <c r="J3" s="27"/>
    </row>
    <row r="4" spans="1:10" ht="15.75" customHeight="1">
      <c r="A4" s="4"/>
      <c r="B4" s="41"/>
      <c r="C4" s="40"/>
      <c r="D4" s="27"/>
      <c r="E4" s="4"/>
      <c r="F4" s="34"/>
      <c r="G4" s="27"/>
      <c r="H4" s="27"/>
      <c r="I4" s="27"/>
      <c r="J4" s="24"/>
    </row>
    <row r="5" spans="1:10" ht="15.75" customHeight="1">
      <c r="A5" s="4"/>
      <c r="B5" s="41"/>
      <c r="C5" s="40"/>
      <c r="D5" s="42"/>
      <c r="E5" s="4"/>
      <c r="F5" s="34"/>
      <c r="G5" s="27"/>
      <c r="H5" s="27"/>
      <c r="I5" s="27"/>
      <c r="J5" s="24"/>
    </row>
    <row r="6" spans="1:10" ht="15.75" customHeight="1">
      <c r="A6" s="4"/>
      <c r="B6" s="4"/>
      <c r="C6" s="40"/>
      <c r="D6" s="27"/>
      <c r="E6" s="4"/>
      <c r="F6" s="34"/>
      <c r="G6" s="27"/>
      <c r="H6" s="27"/>
      <c r="I6" s="27"/>
      <c r="J6" s="24"/>
    </row>
    <row r="7" spans="1:10" ht="15.75" customHeight="1">
      <c r="A7" s="4"/>
      <c r="B7" s="4"/>
      <c r="C7" s="40"/>
      <c r="D7" s="27"/>
      <c r="E7" s="4"/>
      <c r="F7" s="34"/>
      <c r="G7" s="27"/>
      <c r="H7" s="27"/>
      <c r="I7" s="27"/>
      <c r="J7" s="35"/>
    </row>
    <row r="8" spans="1:10" ht="15.75" customHeight="1">
      <c r="A8" s="4"/>
      <c r="B8" s="4"/>
      <c r="C8" s="40"/>
      <c r="D8" s="27"/>
      <c r="E8" s="4"/>
      <c r="F8" s="43"/>
      <c r="G8" s="27"/>
      <c r="H8" s="27"/>
      <c r="I8" s="44"/>
      <c r="J8" s="27"/>
    </row>
    <row r="9" spans="1:10" ht="15.75" customHeight="1">
      <c r="A9" s="4"/>
      <c r="B9" s="4"/>
      <c r="C9" s="40"/>
      <c r="D9" s="27"/>
      <c r="E9" s="4"/>
      <c r="F9" s="43"/>
      <c r="G9" s="27"/>
      <c r="H9" s="27"/>
      <c r="I9" s="44"/>
      <c r="J9" s="27"/>
    </row>
    <row r="10" spans="1:10" ht="15.75" customHeight="1">
      <c r="A10" s="4"/>
      <c r="B10" s="4"/>
      <c r="C10" s="40"/>
      <c r="D10" s="27"/>
      <c r="E10" s="4"/>
      <c r="F10" s="34"/>
      <c r="G10" s="27"/>
      <c r="H10" s="27"/>
      <c r="I10" s="27"/>
      <c r="J10" s="35"/>
    </row>
    <row r="11" spans="1:10" ht="15.75" customHeight="1">
      <c r="A11" s="4"/>
      <c r="B11" s="4"/>
      <c r="C11" s="40"/>
      <c r="D11" s="27"/>
      <c r="E11" s="4"/>
      <c r="F11" s="34"/>
      <c r="G11" s="27"/>
      <c r="H11" s="27"/>
      <c r="I11" s="27"/>
      <c r="J11" s="35"/>
    </row>
    <row r="12" spans="1:10" ht="15.75" customHeight="1">
      <c r="A12" s="4"/>
      <c r="B12" s="4"/>
      <c r="C12" s="40"/>
      <c r="D12" s="27"/>
      <c r="E12" s="4"/>
      <c r="F12" s="34"/>
      <c r="G12" s="27"/>
      <c r="H12" s="27"/>
      <c r="I12" s="27"/>
      <c r="J12" s="35"/>
    </row>
    <row r="13" spans="1:10" ht="15.75" customHeight="1">
      <c r="A13" s="4"/>
      <c r="B13" s="4"/>
      <c r="C13" s="40"/>
      <c r="D13" s="27"/>
      <c r="E13" s="4"/>
      <c r="F13" s="34"/>
      <c r="G13" s="27"/>
      <c r="H13" s="27"/>
      <c r="I13" s="27"/>
      <c r="J13" s="35"/>
    </row>
    <row r="14" spans="1:10" ht="15.75" customHeight="1">
      <c r="A14" s="4"/>
      <c r="B14" s="4"/>
      <c r="C14" s="40"/>
      <c r="D14" s="27"/>
      <c r="E14" s="4"/>
      <c r="F14" s="4"/>
      <c r="G14" s="27"/>
      <c r="H14" s="27"/>
      <c r="I14" s="27"/>
      <c r="J14" s="35"/>
    </row>
    <row r="15" spans="1:10" ht="15.75" customHeight="1">
      <c r="A15" s="36"/>
      <c r="B15" s="36"/>
      <c r="C15" s="40"/>
      <c r="D15" s="27"/>
      <c r="E15" s="36"/>
      <c r="F15" s="34"/>
      <c r="G15" s="27"/>
      <c r="H15" s="27"/>
      <c r="I15" s="27"/>
      <c r="J15" s="35"/>
    </row>
    <row r="16" spans="1:10" ht="15.75" customHeight="1">
      <c r="A16" s="36"/>
      <c r="B16" s="36"/>
      <c r="C16" s="40"/>
      <c r="D16" s="27"/>
      <c r="E16" s="36"/>
      <c r="F16" s="43"/>
      <c r="G16" s="27"/>
      <c r="H16" s="27"/>
      <c r="I16" s="27"/>
      <c r="J16" s="35"/>
    </row>
    <row r="17" spans="1:10" ht="15.75" customHeight="1">
      <c r="A17" s="4"/>
      <c r="B17" s="4"/>
      <c r="C17" s="40"/>
      <c r="D17" s="42"/>
      <c r="E17" s="4"/>
      <c r="F17" s="43"/>
      <c r="G17" s="27"/>
      <c r="H17" s="27"/>
      <c r="I17" s="27"/>
      <c r="J17" s="35"/>
    </row>
    <row r="18" spans="1:10" ht="15.75" customHeight="1">
      <c r="A18" s="4"/>
      <c r="B18" s="4"/>
      <c r="C18" s="40"/>
      <c r="D18" s="27"/>
      <c r="E18" s="4"/>
      <c r="F18" s="34"/>
      <c r="G18" s="27"/>
      <c r="H18" s="27"/>
      <c r="I18" s="44"/>
      <c r="J18" s="35"/>
    </row>
    <row r="19" spans="1:10" ht="15.75" customHeight="1">
      <c r="A19" s="36"/>
      <c r="B19" s="36"/>
      <c r="C19" s="40"/>
      <c r="D19" s="27"/>
      <c r="E19" s="36"/>
      <c r="F19" s="43"/>
      <c r="G19" s="27"/>
      <c r="H19" s="27"/>
      <c r="I19" s="44"/>
      <c r="J19" s="35"/>
    </row>
    <row r="20" spans="1:10" ht="15.75" customHeight="1">
      <c r="A20" s="4"/>
      <c r="B20" s="4"/>
      <c r="C20" s="40"/>
      <c r="D20" s="27"/>
      <c r="E20" s="4"/>
      <c r="F20" s="34"/>
      <c r="G20" s="27"/>
      <c r="H20" s="27"/>
      <c r="I20" s="27"/>
      <c r="J20" s="27"/>
    </row>
    <row r="21" spans="1:10" ht="15.75" customHeight="1">
      <c r="A21" s="4"/>
      <c r="B21" s="4"/>
      <c r="C21" s="40"/>
      <c r="D21" s="27"/>
      <c r="E21" s="4"/>
      <c r="F21" s="34"/>
      <c r="G21" s="27"/>
      <c r="H21" s="27"/>
      <c r="I21" s="27"/>
      <c r="J21" s="27"/>
    </row>
    <row r="22" spans="1:10" ht="15.75" customHeight="1">
      <c r="A22" s="4"/>
      <c r="B22" s="36"/>
      <c r="C22" s="24"/>
      <c r="D22" s="27"/>
      <c r="E22" s="4"/>
      <c r="F22" s="34"/>
      <c r="G22" s="27"/>
      <c r="H22" s="27"/>
      <c r="I22" s="27"/>
      <c r="J22" s="35"/>
    </row>
    <row r="23" spans="1:10" ht="15.75" customHeight="1">
      <c r="A23" s="4"/>
      <c r="B23" s="36"/>
      <c r="C23" s="40"/>
      <c r="D23" s="27"/>
      <c r="E23" s="4"/>
      <c r="F23" s="34"/>
      <c r="G23" s="27"/>
      <c r="H23" s="27"/>
      <c r="I23" s="27"/>
      <c r="J23" s="35"/>
    </row>
    <row r="24" spans="1:10" ht="15.75" customHeight="1">
      <c r="A24" s="4"/>
      <c r="B24" s="4"/>
      <c r="C24" s="35"/>
      <c r="D24" s="35"/>
      <c r="F24" s="37"/>
      <c r="G24" s="35"/>
      <c r="H24" s="35"/>
      <c r="I24" s="35"/>
      <c r="J24" s="27"/>
    </row>
    <row r="25" spans="1:10" ht="15.75" customHeight="1">
      <c r="A25" s="4"/>
      <c r="B25" s="4"/>
      <c r="C25" s="35"/>
      <c r="D25" s="35"/>
      <c r="F25" s="37"/>
      <c r="G25" s="35"/>
      <c r="H25" s="35"/>
      <c r="I25" s="35"/>
      <c r="J25" s="27"/>
    </row>
    <row r="26" spans="1:10" ht="15.75" customHeight="1">
      <c r="A26" s="4"/>
      <c r="B26" s="4"/>
      <c r="C26" s="27"/>
      <c r="D26" s="35"/>
      <c r="F26" s="37"/>
      <c r="G26" s="35"/>
      <c r="H26" s="35"/>
      <c r="I26" s="35"/>
      <c r="J26" s="27"/>
    </row>
    <row r="27" spans="1:10" ht="15.75" customHeight="1">
      <c r="A27" s="4"/>
      <c r="B27" s="4"/>
      <c r="C27" s="35"/>
      <c r="D27" s="35"/>
      <c r="F27" s="37"/>
      <c r="G27" s="35"/>
      <c r="H27" s="35"/>
      <c r="I27" s="35"/>
      <c r="J27" s="27"/>
    </row>
    <row r="28" spans="1:10" ht="15.75" customHeight="1">
      <c r="C28" s="35"/>
      <c r="D28" s="35"/>
      <c r="F28" s="37"/>
      <c r="G28" s="35"/>
      <c r="H28" s="35"/>
      <c r="I28" s="35"/>
      <c r="J28" s="35"/>
    </row>
    <row r="29" spans="1:10" ht="15.75" customHeight="1">
      <c r="C29" s="35"/>
      <c r="D29" s="35"/>
      <c r="F29" s="37"/>
      <c r="G29" s="35"/>
      <c r="H29" s="35"/>
      <c r="I29" s="35"/>
      <c r="J29" s="35"/>
    </row>
    <row r="30" spans="1:10" ht="15.75" customHeight="1">
      <c r="C30" s="35"/>
      <c r="D30" s="35"/>
      <c r="F30" s="37"/>
      <c r="G30" s="35"/>
      <c r="H30" s="35"/>
      <c r="I30" s="35"/>
      <c r="J30" s="35"/>
    </row>
    <row r="31" spans="1:10" ht="15.75" customHeight="1">
      <c r="C31" s="35"/>
      <c r="D31" s="35"/>
      <c r="F31" s="37"/>
      <c r="G31" s="35"/>
      <c r="H31" s="35"/>
      <c r="I31" s="35"/>
      <c r="J31" s="35"/>
    </row>
    <row r="32" spans="1:10" ht="15.75" customHeight="1">
      <c r="C32" s="35"/>
      <c r="D32" s="35"/>
      <c r="F32" s="37"/>
      <c r="G32" s="35"/>
      <c r="H32" s="35"/>
      <c r="I32" s="35"/>
      <c r="J32" s="35"/>
    </row>
    <row r="33" spans="3:10" ht="15.75" customHeight="1">
      <c r="C33" s="35"/>
      <c r="D33" s="35"/>
      <c r="F33" s="37"/>
      <c r="G33" s="35"/>
      <c r="H33" s="35"/>
      <c r="I33" s="35"/>
      <c r="J33" s="35"/>
    </row>
    <row r="34" spans="3:10" ht="15.75" customHeight="1">
      <c r="C34" s="35"/>
      <c r="D34" s="35"/>
      <c r="F34" s="37"/>
      <c r="G34" s="35"/>
      <c r="H34" s="35"/>
      <c r="I34" s="35"/>
      <c r="J34" s="35"/>
    </row>
    <row r="35" spans="3:10" ht="15.75" customHeight="1">
      <c r="C35" s="35"/>
      <c r="D35" s="35"/>
      <c r="F35" s="37"/>
      <c r="G35" s="35"/>
      <c r="H35" s="35"/>
      <c r="I35" s="35"/>
      <c r="J35" s="35"/>
    </row>
    <row r="36" spans="3:10" ht="15.75" customHeight="1">
      <c r="C36" s="35"/>
      <c r="D36" s="35"/>
      <c r="F36" s="37"/>
      <c r="G36" s="35"/>
      <c r="H36" s="35"/>
      <c r="I36" s="35"/>
      <c r="J36" s="35"/>
    </row>
    <row r="37" spans="3:10" ht="15.75" customHeight="1">
      <c r="C37" s="35"/>
      <c r="D37" s="35"/>
      <c r="F37" s="37"/>
      <c r="G37" s="35"/>
      <c r="H37" s="35"/>
      <c r="I37" s="35"/>
      <c r="J37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Dashboard</vt:lpstr>
      <vt:lpstr>Expenses</vt:lpstr>
      <vt:lpstr>Participants</vt:lpstr>
      <vt:lpstr>Support Calls</vt:lpstr>
      <vt:lpstr>Roster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2024-02-29T18:48:31Z</dcterms:created>
  <dcterms:modified xsi:type="dcterms:W3CDTF">2024-02-29T18:57:14Z</dcterms:modified>
</cp:coreProperties>
</file>